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LICITAÇÃO 2020\PROCESSOS 2020\TOMADAS DE PREÇOS 2020\TOMADA 007 - 2020 asfalto CBUQ\PAVIMENTAÇÃO ASFÁLTICA\DOC\"/>
    </mc:Choice>
  </mc:AlternateContent>
  <bookViews>
    <workbookView xWindow="0" yWindow="120" windowWidth="12120" windowHeight="8700"/>
  </bookViews>
  <sheets>
    <sheet name="CRONOGRAMA FÍSICO-FINANCEIRO" sheetId="6" r:id="rId1"/>
  </sheets>
  <definedNames>
    <definedName name="_xlnm.Print_Area" localSheetId="0">'CRONOGRAMA FÍSICO-FINANCEIRO'!$A$1:$I$51</definedName>
  </definedNames>
  <calcPr calcId="162913"/>
</workbook>
</file>

<file path=xl/calcChain.xml><?xml version="1.0" encoding="utf-8"?>
<calcChain xmlns="http://schemas.openxmlformats.org/spreadsheetml/2006/main">
  <c r="C35" i="6" l="1"/>
  <c r="I35" i="6"/>
  <c r="G34" i="6" l="1"/>
  <c r="G31" i="6"/>
  <c r="G28" i="6"/>
  <c r="E25" i="6"/>
  <c r="E22" i="6"/>
  <c r="C19" i="6"/>
  <c r="C16" i="6"/>
  <c r="G35" i="6" l="1"/>
  <c r="E28" i="6"/>
  <c r="E35" i="6" s="1"/>
  <c r="C22" i="6"/>
  <c r="G36" i="6" l="1"/>
</calcChain>
</file>

<file path=xl/sharedStrings.xml><?xml version="1.0" encoding="utf-8"?>
<sst xmlns="http://schemas.openxmlformats.org/spreadsheetml/2006/main" count="38" uniqueCount="33">
  <si>
    <t>Pavimentação</t>
  </si>
  <si>
    <t>Sinalização, Dispositivos de Segurança</t>
  </si>
  <si>
    <t>SINAPI</t>
  </si>
  <si>
    <t>SEDOP</t>
  </si>
  <si>
    <r>
      <t xml:space="preserve">ESTADO DO PARÁ
PREFEITURA MUNICIPAL DE IGARAPÉ-AÇU
</t>
    </r>
    <r>
      <rPr>
        <sz val="11"/>
        <rFont val="Times New Roman"/>
        <family val="1"/>
      </rPr>
      <t>SECRETARIA MUNICIPAL DE OBRAS, TRANSPORTE E URBANISMO
CNPJ Nº 05.149.117/0001-55</t>
    </r>
  </si>
  <si>
    <r>
      <t>Obra</t>
    </r>
    <r>
      <rPr>
        <sz val="11"/>
        <rFont val="Times New Roman"/>
        <family val="1"/>
      </rPr>
      <t>: Recuperação e Pavimentação Asfáltica e Calçamento</t>
    </r>
  </si>
  <si>
    <t>___________________________</t>
  </si>
  <si>
    <t>CARLA GISELE DE SOUZA MARTINS</t>
  </si>
  <si>
    <t>CAU/PA: A62713-5</t>
  </si>
  <si>
    <t>Diretora de Departamento I</t>
  </si>
  <si>
    <t>Decreto Municipal N° 203/2019</t>
  </si>
  <si>
    <t>Arquiteta e Urbanista – Prefeitura Municipal de Igarapé-Açu</t>
  </si>
  <si>
    <t>Terraplanagem</t>
  </si>
  <si>
    <t>Igarapé-Açu/PA, 04 de Setembro de 2020</t>
  </si>
  <si>
    <r>
      <t>Município</t>
    </r>
    <r>
      <rPr>
        <sz val="12"/>
        <rFont val="Times New Roman"/>
        <family val="1"/>
      </rPr>
      <t>: Igarapé-Açu - Pará</t>
    </r>
  </si>
  <si>
    <t>BDI:</t>
  </si>
  <si>
    <t>VALOR:</t>
  </si>
  <si>
    <t>ITEM</t>
  </si>
  <si>
    <t>TOTAL</t>
  </si>
  <si>
    <t>Serviços Preliminares</t>
  </si>
  <si>
    <t>CRONOGRAMA FÍSICO - FINANCEIRO</t>
  </si>
  <si>
    <t>DESCRIÇÃO</t>
  </si>
  <si>
    <t>1º MÊS</t>
  </si>
  <si>
    <t>2º MÊS</t>
  </si>
  <si>
    <t>3º MÊS</t>
  </si>
  <si>
    <t>15 dias</t>
  </si>
  <si>
    <t>TOTAL DO MÊS</t>
  </si>
  <si>
    <t>TOTAL ACUMULADO (%)</t>
  </si>
  <si>
    <t xml:space="preserve"> Base:</t>
  </si>
  <si>
    <t xml:space="preserve">SICRO </t>
  </si>
  <si>
    <t>Movimentação de Terra</t>
  </si>
  <si>
    <t>Drenagem, Caixas e Tubulações</t>
  </si>
  <si>
    <t>Limpeza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</si>
</sst>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\-&quot;R$&quot;\ #,##0.00"/>
    <numFmt numFmtId="165" formatCode="&quot;R$&quot;\ #,##0.00;[Red]\-&quot;R$&quot;\ #,##0.00"/>
    <numFmt numFmtId="166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3" fillId="0" borderId="26" xfId="0" applyFont="1" applyFill="1" applyBorder="1" applyAlignment="1">
      <alignment horizontal="center" vertical="center"/>
    </xf>
    <xf numFmtId="10" fontId="13" fillId="2" borderId="29" xfId="0" applyNumberFormat="1" applyFont="1" applyFill="1" applyBorder="1" applyAlignment="1">
      <alignment horizontal="center" vertical="center"/>
    </xf>
    <xf numFmtId="10" fontId="13" fillId="2" borderId="30" xfId="0" applyNumberFormat="1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0" fontId="13" fillId="2" borderId="38" xfId="0" applyNumberFormat="1" applyFont="1" applyFill="1" applyBorder="1" applyAlignment="1">
      <alignment horizontal="center" vertical="center"/>
    </xf>
    <xf numFmtId="10" fontId="13" fillId="2" borderId="39" xfId="0" applyNumberFormat="1" applyFont="1" applyFill="1" applyBorder="1" applyAlignment="1">
      <alignment horizontal="center" vertical="center"/>
    </xf>
    <xf numFmtId="10" fontId="13" fillId="2" borderId="43" xfId="0" applyNumberFormat="1" applyFont="1" applyFill="1" applyBorder="1" applyAlignment="1">
      <alignment horizontal="center" vertical="center"/>
    </xf>
    <xf numFmtId="10" fontId="13" fillId="2" borderId="44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9" fontId="13" fillId="2" borderId="38" xfId="0" applyNumberFormat="1" applyFont="1" applyFill="1" applyBorder="1" applyAlignment="1">
      <alignment horizontal="center" vertical="center"/>
    </xf>
    <xf numFmtId="9" fontId="13" fillId="2" borderId="39" xfId="0" applyNumberFormat="1" applyFont="1" applyFill="1" applyBorder="1" applyAlignment="1">
      <alignment horizontal="center" vertical="center"/>
    </xf>
    <xf numFmtId="165" fontId="13" fillId="2" borderId="41" xfId="0" applyNumberFormat="1" applyFont="1" applyFill="1" applyBorder="1" applyAlignment="1">
      <alignment horizontal="center" vertical="center"/>
    </xf>
    <xf numFmtId="165" fontId="13" fillId="2" borderId="42" xfId="0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165" fontId="12" fillId="2" borderId="47" xfId="0" applyNumberFormat="1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11" fillId="0" borderId="1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9" fontId="14" fillId="2" borderId="1" xfId="0" applyNumberFormat="1" applyFont="1" applyFill="1" applyBorder="1" applyAlignment="1">
      <alignment horizontal="center" vertical="center"/>
    </xf>
    <xf numFmtId="9" fontId="14" fillId="2" borderId="3" xfId="1" applyFont="1" applyFill="1" applyBorder="1" applyAlignment="1">
      <alignment horizontal="center" vertical="center"/>
    </xf>
    <xf numFmtId="9" fontId="14" fillId="2" borderId="5" xfId="1" applyFont="1" applyFill="1" applyBorder="1" applyAlignment="1">
      <alignment horizontal="center" vertical="center"/>
    </xf>
    <xf numFmtId="165" fontId="13" fillId="2" borderId="41" xfId="0" applyNumberFormat="1" applyFont="1" applyFill="1" applyBorder="1" applyAlignment="1">
      <alignment horizontal="center" vertical="center"/>
    </xf>
    <xf numFmtId="165" fontId="13" fillId="2" borderId="42" xfId="0" applyNumberFormat="1" applyFont="1" applyFill="1" applyBorder="1" applyAlignment="1">
      <alignment horizontal="center" vertical="center"/>
    </xf>
    <xf numFmtId="165" fontId="9" fillId="2" borderId="21" xfId="0" applyNumberFormat="1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4" fillId="2" borderId="40" xfId="0" applyNumberFormat="1" applyFont="1" applyFill="1" applyBorder="1" applyAlignment="1">
      <alignment horizontal="center" vertical="center"/>
    </xf>
    <xf numFmtId="165" fontId="14" fillId="2" borderId="31" xfId="0" applyNumberFormat="1" applyFont="1" applyFill="1" applyBorder="1" applyAlignment="1">
      <alignment horizontal="center" vertical="center"/>
    </xf>
    <xf numFmtId="165" fontId="14" fillId="2" borderId="37" xfId="0" applyNumberFormat="1" applyFont="1" applyFill="1" applyBorder="1" applyAlignment="1">
      <alignment horizontal="center" vertical="center"/>
    </xf>
    <xf numFmtId="165" fontId="13" fillId="2" borderId="35" xfId="0" applyNumberFormat="1" applyFont="1" applyFill="1" applyBorder="1" applyAlignment="1">
      <alignment horizontal="center" vertical="center"/>
    </xf>
    <xf numFmtId="165" fontId="13" fillId="2" borderId="36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9" fontId="13" fillId="2" borderId="38" xfId="0" applyNumberFormat="1" applyFont="1" applyFill="1" applyBorder="1" applyAlignment="1">
      <alignment horizontal="center" vertical="center"/>
    </xf>
    <xf numFmtId="9" fontId="13" fillId="2" borderId="39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left" vertical="center"/>
    </xf>
    <xf numFmtId="9" fontId="13" fillId="2" borderId="29" xfId="0" applyNumberFormat="1" applyFont="1" applyFill="1" applyBorder="1" applyAlignment="1">
      <alignment horizontal="center" vertical="center"/>
    </xf>
    <xf numFmtId="9" fontId="13" fillId="2" borderId="3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6" fontId="10" fillId="0" borderId="9" xfId="2" applyFont="1" applyFill="1" applyBorder="1" applyAlignment="1">
      <alignment horizontal="center" vertical="center"/>
    </xf>
    <xf numFmtId="166" fontId="10" fillId="0" borderId="25" xfId="2" applyFont="1" applyFill="1" applyBorder="1" applyAlignment="1">
      <alignment horizontal="center" vertical="center"/>
    </xf>
    <xf numFmtId="17" fontId="7" fillId="0" borderId="3" xfId="2" applyNumberFormat="1" applyFont="1" applyBorder="1" applyAlignment="1" applyProtection="1">
      <alignment horizontal="center" vertical="center"/>
      <protection locked="0"/>
    </xf>
    <xf numFmtId="17" fontId="7" fillId="0" borderId="5" xfId="2" applyNumberFormat="1" applyFont="1" applyBorder="1" applyAlignment="1" applyProtection="1">
      <alignment horizontal="center" vertical="center"/>
      <protection locked="0"/>
    </xf>
    <xf numFmtId="17" fontId="7" fillId="0" borderId="3" xfId="1" applyNumberFormat="1" applyFont="1" applyFill="1" applyBorder="1" applyAlignment="1" applyProtection="1">
      <alignment horizontal="center" vertical="center"/>
    </xf>
    <xf numFmtId="17" fontId="7" fillId="0" borderId="5" xfId="1" applyNumberFormat="1" applyFont="1" applyFill="1" applyBorder="1" applyAlignment="1" applyProtection="1">
      <alignment horizontal="center" vertical="center"/>
    </xf>
    <xf numFmtId="9" fontId="7" fillId="0" borderId="1" xfId="1" applyFont="1" applyFill="1" applyBorder="1" applyAlignment="1" applyProtection="1">
      <alignment horizontal="center" vertical="center"/>
    </xf>
    <xf numFmtId="166" fontId="10" fillId="0" borderId="13" xfId="2" applyFont="1" applyFill="1" applyBorder="1" applyAlignment="1">
      <alignment horizontal="center" vertical="center"/>
    </xf>
    <xf numFmtId="166" fontId="10" fillId="0" borderId="14" xfId="2" applyFont="1" applyFill="1" applyBorder="1" applyAlignment="1">
      <alignment horizontal="center" vertical="center"/>
    </xf>
    <xf numFmtId="166" fontId="10" fillId="0" borderId="15" xfId="2" applyFont="1" applyFill="1" applyBorder="1" applyAlignment="1">
      <alignment horizontal="center" vertical="center"/>
    </xf>
    <xf numFmtId="166" fontId="10" fillId="0" borderId="49" xfId="2" applyFont="1" applyFill="1" applyBorder="1" applyAlignment="1">
      <alignment horizontal="center" vertical="center"/>
    </xf>
    <xf numFmtId="166" fontId="10" fillId="0" borderId="50" xfId="2" applyFont="1" applyFill="1" applyBorder="1" applyAlignment="1">
      <alignment horizontal="center" vertical="center"/>
    </xf>
    <xf numFmtId="166" fontId="10" fillId="0" borderId="51" xfId="2" applyFont="1" applyFill="1" applyBorder="1" applyAlignment="1">
      <alignment horizontal="center" vertical="center"/>
    </xf>
    <xf numFmtId="9" fontId="13" fillId="2" borderId="38" xfId="1" applyFont="1" applyFill="1" applyBorder="1" applyAlignment="1">
      <alignment horizontal="center" vertical="center"/>
    </xf>
    <xf numFmtId="9" fontId="13" fillId="2" borderId="39" xfId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9" fontId="13" fillId="2" borderId="43" xfId="0" applyNumberFormat="1" applyFont="1" applyFill="1" applyBorder="1" applyAlignment="1">
      <alignment horizontal="center" vertical="center"/>
    </xf>
    <xf numFmtId="9" fontId="13" fillId="2" borderId="4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3"/>
    <cellStyle name="Porcentagem" xfId="1" builtinId="5"/>
    <cellStyle name="Vírgula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563926</xdr:colOff>
      <xdr:row>1</xdr:row>
      <xdr:rowOff>31183</xdr:rowOff>
    </xdr:from>
    <xdr:to>
      <xdr:col>1</xdr:col>
      <xdr:colOff>1269117</xdr:colOff>
      <xdr:row>5</xdr:row>
      <xdr:rowOff>8560</xdr:rowOff>
    </xdr:to>
    <xdr:pic>
      <xdr:nvPicPr>
        <xdr:cNvPr id="2" name="Imagem 1" descr="C:\Users\GABINETE01\Desktop\56bc1a47c606b1faf8a128608c5faa3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247" y="215851"/>
          <a:ext cx="705191" cy="716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topLeftCell="A7" zoomScale="98" zoomScaleNormal="100" zoomScaleSheetLayoutView="98" workbookViewId="0">
      <selection activeCell="K16" sqref="K16"/>
    </sheetView>
  </sheetViews>
  <sheetFormatPr defaultRowHeight="12.75" x14ac:dyDescent="0.2"/>
  <cols>
    <col min="2" max="2" width="36.42578125" customWidth="1"/>
    <col min="5" max="7" width="9.5703125" customWidth="1"/>
    <col min="9" max="9" width="16.42578125" customWidth="1"/>
  </cols>
  <sheetData>
    <row r="1" spans="1:9" ht="14.25" customHeight="1" x14ac:dyDescent="0.2">
      <c r="A1" s="46" t="s">
        <v>4</v>
      </c>
      <c r="B1" s="47"/>
      <c r="C1" s="47"/>
      <c r="D1" s="47"/>
      <c r="E1" s="47"/>
      <c r="F1" s="47"/>
      <c r="G1" s="47"/>
      <c r="H1" s="47"/>
      <c r="I1" s="48"/>
    </row>
    <row r="2" spans="1:9" ht="14.25" customHeight="1" x14ac:dyDescent="0.2">
      <c r="A2" s="49"/>
      <c r="B2" s="50"/>
      <c r="C2" s="50"/>
      <c r="D2" s="50"/>
      <c r="E2" s="50"/>
      <c r="F2" s="50"/>
      <c r="G2" s="50"/>
      <c r="H2" s="50"/>
      <c r="I2" s="51"/>
    </row>
    <row r="3" spans="1:9" ht="14.25" customHeight="1" x14ac:dyDescent="0.2">
      <c r="A3" s="49"/>
      <c r="B3" s="50"/>
      <c r="C3" s="50"/>
      <c r="D3" s="50"/>
      <c r="E3" s="50"/>
      <c r="F3" s="50"/>
      <c r="G3" s="50"/>
      <c r="H3" s="50"/>
      <c r="I3" s="51"/>
    </row>
    <row r="4" spans="1:9" ht="14.25" customHeight="1" x14ac:dyDescent="0.2">
      <c r="A4" s="49"/>
      <c r="B4" s="50"/>
      <c r="C4" s="50"/>
      <c r="D4" s="50"/>
      <c r="E4" s="50"/>
      <c r="F4" s="50"/>
      <c r="G4" s="50"/>
      <c r="H4" s="50"/>
      <c r="I4" s="51"/>
    </row>
    <row r="5" spans="1:9" ht="14.25" customHeight="1" x14ac:dyDescent="0.2">
      <c r="A5" s="49"/>
      <c r="B5" s="50"/>
      <c r="C5" s="50"/>
      <c r="D5" s="50"/>
      <c r="E5" s="50"/>
      <c r="F5" s="50"/>
      <c r="G5" s="50"/>
      <c r="H5" s="50"/>
      <c r="I5" s="51"/>
    </row>
    <row r="6" spans="1:9" ht="14.25" customHeight="1" x14ac:dyDescent="0.2">
      <c r="A6" s="52"/>
      <c r="B6" s="53"/>
      <c r="C6" s="53"/>
      <c r="D6" s="53"/>
      <c r="E6" s="53"/>
      <c r="F6" s="53"/>
      <c r="G6" s="53"/>
      <c r="H6" s="53"/>
      <c r="I6" s="54"/>
    </row>
    <row r="7" spans="1:9" ht="15.75" customHeight="1" x14ac:dyDescent="0.2">
      <c r="A7" s="4" t="s">
        <v>5</v>
      </c>
      <c r="B7" s="6"/>
      <c r="C7" s="6"/>
      <c r="D7" s="59" t="s">
        <v>28</v>
      </c>
      <c r="E7" s="80" t="s">
        <v>29</v>
      </c>
      <c r="F7" s="55">
        <v>43831</v>
      </c>
      <c r="G7" s="5" t="s">
        <v>2</v>
      </c>
      <c r="H7" s="84">
        <v>43831</v>
      </c>
      <c r="I7" s="85"/>
    </row>
    <row r="8" spans="1:9" ht="15.75" x14ac:dyDescent="0.2">
      <c r="A8" s="7" t="s">
        <v>14</v>
      </c>
      <c r="B8" s="8"/>
      <c r="C8" s="8"/>
      <c r="D8" s="60"/>
      <c r="E8" s="81"/>
      <c r="F8" s="56"/>
      <c r="G8" s="5" t="s">
        <v>3</v>
      </c>
      <c r="H8" s="86">
        <v>43922</v>
      </c>
      <c r="I8" s="87"/>
    </row>
    <row r="9" spans="1:9" ht="15.75" x14ac:dyDescent="0.25">
      <c r="A9" s="36"/>
      <c r="B9" s="10"/>
      <c r="C9" s="10"/>
      <c r="D9" s="57" t="s">
        <v>15</v>
      </c>
      <c r="E9" s="88">
        <v>0.28000000000000003</v>
      </c>
      <c r="F9" s="82" t="s">
        <v>16</v>
      </c>
      <c r="G9" s="89">
        <v>2888348.15</v>
      </c>
      <c r="H9" s="90"/>
      <c r="I9" s="91"/>
    </row>
    <row r="10" spans="1:9" ht="13.5" customHeight="1" thickBot="1" x14ac:dyDescent="0.25">
      <c r="A10" s="37"/>
      <c r="B10" s="9"/>
      <c r="C10" s="9"/>
      <c r="D10" s="58"/>
      <c r="E10" s="88"/>
      <c r="F10" s="83"/>
      <c r="G10" s="92"/>
      <c r="H10" s="93"/>
      <c r="I10" s="94"/>
    </row>
    <row r="11" spans="1:9" ht="14.25" customHeight="1" thickBot="1" x14ac:dyDescent="0.25">
      <c r="A11" s="33" t="s">
        <v>20</v>
      </c>
      <c r="B11" s="34"/>
      <c r="C11" s="34"/>
      <c r="D11" s="34"/>
      <c r="E11" s="34"/>
      <c r="F11" s="34"/>
      <c r="G11" s="34"/>
      <c r="H11" s="34"/>
      <c r="I11" s="35"/>
    </row>
    <row r="12" spans="1:9" x14ac:dyDescent="0.2">
      <c r="A12" s="97" t="s">
        <v>17</v>
      </c>
      <c r="B12" s="99" t="s">
        <v>21</v>
      </c>
      <c r="C12" s="76" t="s">
        <v>22</v>
      </c>
      <c r="D12" s="77"/>
      <c r="E12" s="76" t="s">
        <v>23</v>
      </c>
      <c r="F12" s="77"/>
      <c r="G12" s="76" t="s">
        <v>24</v>
      </c>
      <c r="H12" s="77"/>
      <c r="I12" s="78" t="s">
        <v>18</v>
      </c>
    </row>
    <row r="13" spans="1:9" ht="13.5" thickBot="1" x14ac:dyDescent="0.25">
      <c r="A13" s="98"/>
      <c r="B13" s="100"/>
      <c r="C13" s="11" t="s">
        <v>25</v>
      </c>
      <c r="D13" s="11" t="s">
        <v>25</v>
      </c>
      <c r="E13" s="11" t="s">
        <v>25</v>
      </c>
      <c r="F13" s="11" t="s">
        <v>25</v>
      </c>
      <c r="G13" s="11" t="s">
        <v>25</v>
      </c>
      <c r="H13" s="11" t="s">
        <v>25</v>
      </c>
      <c r="I13" s="79"/>
    </row>
    <row r="14" spans="1:9" x14ac:dyDescent="0.2">
      <c r="A14" s="66">
        <v>1</v>
      </c>
      <c r="B14" s="73" t="s">
        <v>19</v>
      </c>
      <c r="C14" s="74">
        <v>1</v>
      </c>
      <c r="D14" s="75"/>
      <c r="E14" s="12"/>
      <c r="F14" s="13"/>
      <c r="G14" s="12"/>
      <c r="H14" s="13"/>
      <c r="I14" s="62">
        <v>24748.83</v>
      </c>
    </row>
    <row r="15" spans="1:9" x14ac:dyDescent="0.2">
      <c r="A15" s="66"/>
      <c r="B15" s="69"/>
      <c r="C15" s="14"/>
      <c r="D15" s="23"/>
      <c r="E15" s="16"/>
      <c r="F15" s="17"/>
      <c r="G15" s="16"/>
      <c r="H15" s="17"/>
      <c r="I15" s="62"/>
    </row>
    <row r="16" spans="1:9" x14ac:dyDescent="0.2">
      <c r="A16" s="67"/>
      <c r="B16" s="70"/>
      <c r="C16" s="64">
        <f>I14*C14</f>
        <v>24748.83</v>
      </c>
      <c r="D16" s="65"/>
      <c r="E16" s="64"/>
      <c r="F16" s="65"/>
      <c r="G16" s="64"/>
      <c r="H16" s="65"/>
      <c r="I16" s="63"/>
    </row>
    <row r="17" spans="1:9" x14ac:dyDescent="0.2">
      <c r="A17" s="66">
        <v>2</v>
      </c>
      <c r="B17" s="68" t="s">
        <v>30</v>
      </c>
      <c r="C17" s="71">
        <v>1</v>
      </c>
      <c r="D17" s="72"/>
      <c r="E17" s="71"/>
      <c r="F17" s="72"/>
      <c r="G17" s="18"/>
      <c r="H17" s="19"/>
      <c r="I17" s="61">
        <v>21233.13</v>
      </c>
    </row>
    <row r="18" spans="1:9" x14ac:dyDescent="0.2">
      <c r="A18" s="66"/>
      <c r="B18" s="69"/>
      <c r="C18" s="14"/>
      <c r="D18" s="23"/>
      <c r="E18" s="14"/>
      <c r="F18" s="17"/>
      <c r="G18" s="16"/>
      <c r="H18" s="17"/>
      <c r="I18" s="62"/>
    </row>
    <row r="19" spans="1:9" x14ac:dyDescent="0.2">
      <c r="A19" s="67"/>
      <c r="B19" s="70"/>
      <c r="C19" s="42">
        <f>C17*I17</f>
        <v>21233.13</v>
      </c>
      <c r="D19" s="43"/>
      <c r="E19" s="42"/>
      <c r="F19" s="43"/>
      <c r="G19" s="42"/>
      <c r="H19" s="43"/>
      <c r="I19" s="63"/>
    </row>
    <row r="20" spans="1:9" x14ac:dyDescent="0.2">
      <c r="A20" s="66">
        <v>3</v>
      </c>
      <c r="B20" s="68" t="s">
        <v>12</v>
      </c>
      <c r="C20" s="101">
        <v>0.3</v>
      </c>
      <c r="D20" s="102"/>
      <c r="E20" s="101">
        <v>0.7</v>
      </c>
      <c r="F20" s="102"/>
      <c r="G20" s="20"/>
      <c r="H20" s="21"/>
      <c r="I20" s="61">
        <v>83998.52</v>
      </c>
    </row>
    <row r="21" spans="1:9" x14ac:dyDescent="0.2">
      <c r="A21" s="66"/>
      <c r="B21" s="69"/>
      <c r="C21" s="14"/>
      <c r="D21" s="23"/>
      <c r="E21" s="14"/>
      <c r="F21" s="23"/>
      <c r="G21" s="16"/>
      <c r="H21" s="17"/>
      <c r="I21" s="62"/>
    </row>
    <row r="22" spans="1:9" x14ac:dyDescent="0.2">
      <c r="A22" s="67"/>
      <c r="B22" s="70"/>
      <c r="C22" s="64">
        <f>C20*I20</f>
        <v>25199.556</v>
      </c>
      <c r="D22" s="65"/>
      <c r="E22" s="64">
        <f>E20*I20</f>
        <v>58798.964</v>
      </c>
      <c r="F22" s="65"/>
      <c r="G22" s="64"/>
      <c r="H22" s="65"/>
      <c r="I22" s="63"/>
    </row>
    <row r="23" spans="1:9" x14ac:dyDescent="0.2">
      <c r="A23" s="66">
        <v>4</v>
      </c>
      <c r="B23" s="68" t="s">
        <v>31</v>
      </c>
      <c r="C23" s="71"/>
      <c r="D23" s="72"/>
      <c r="E23" s="71">
        <v>0.4</v>
      </c>
      <c r="F23" s="72"/>
      <c r="G23" s="71">
        <v>0.6</v>
      </c>
      <c r="H23" s="72"/>
      <c r="I23" s="61">
        <v>307765.17</v>
      </c>
    </row>
    <row r="24" spans="1:9" ht="15" customHeight="1" x14ac:dyDescent="0.2">
      <c r="A24" s="66"/>
      <c r="B24" s="69"/>
      <c r="C24" s="16"/>
      <c r="D24" s="17"/>
      <c r="E24" s="22"/>
      <c r="F24" s="23"/>
      <c r="G24" s="14"/>
      <c r="H24" s="23"/>
      <c r="I24" s="62"/>
    </row>
    <row r="25" spans="1:9" x14ac:dyDescent="0.2">
      <c r="A25" s="67"/>
      <c r="B25" s="70"/>
      <c r="C25" s="42"/>
      <c r="D25" s="43"/>
      <c r="E25" s="42">
        <f>E23*I23</f>
        <v>123106.068</v>
      </c>
      <c r="F25" s="43"/>
      <c r="G25" s="42">
        <v>153882.57999999999</v>
      </c>
      <c r="H25" s="43"/>
      <c r="I25" s="63"/>
    </row>
    <row r="26" spans="1:9" x14ac:dyDescent="0.2">
      <c r="A26" s="66">
        <v>5</v>
      </c>
      <c r="B26" s="68" t="s">
        <v>0</v>
      </c>
      <c r="C26" s="71"/>
      <c r="D26" s="72"/>
      <c r="E26" s="71">
        <v>0.4</v>
      </c>
      <c r="F26" s="72"/>
      <c r="G26" s="95">
        <v>0.6</v>
      </c>
      <c r="H26" s="96"/>
      <c r="I26" s="61">
        <v>2388040.14</v>
      </c>
    </row>
    <row r="27" spans="1:9" x14ac:dyDescent="0.2">
      <c r="A27" s="66"/>
      <c r="B27" s="69"/>
      <c r="C27" s="16"/>
      <c r="D27" s="17"/>
      <c r="E27" s="22"/>
      <c r="F27" s="23"/>
      <c r="G27" s="14"/>
      <c r="H27" s="23"/>
      <c r="I27" s="62"/>
    </row>
    <row r="28" spans="1:9" x14ac:dyDescent="0.2">
      <c r="A28" s="67"/>
      <c r="B28" s="70"/>
      <c r="C28" s="42"/>
      <c r="D28" s="43"/>
      <c r="E28" s="42">
        <f>E26*I26</f>
        <v>955216.0560000001</v>
      </c>
      <c r="F28" s="43"/>
      <c r="G28" s="42">
        <f>G26*I26</f>
        <v>1432824.084</v>
      </c>
      <c r="H28" s="43"/>
      <c r="I28" s="63"/>
    </row>
    <row r="29" spans="1:9" x14ac:dyDescent="0.2">
      <c r="A29" s="66">
        <v>6</v>
      </c>
      <c r="B29" s="68" t="s">
        <v>1</v>
      </c>
      <c r="C29" s="20"/>
      <c r="D29" s="21"/>
      <c r="E29" s="71"/>
      <c r="F29" s="72"/>
      <c r="G29" s="71">
        <v>1</v>
      </c>
      <c r="H29" s="72"/>
      <c r="I29" s="61">
        <v>9584.23</v>
      </c>
    </row>
    <row r="30" spans="1:9" x14ac:dyDescent="0.2">
      <c r="A30" s="66"/>
      <c r="B30" s="69"/>
      <c r="C30" s="16"/>
      <c r="D30" s="17"/>
      <c r="E30" s="22"/>
      <c r="F30" s="15"/>
      <c r="G30" s="14"/>
      <c r="H30" s="23"/>
      <c r="I30" s="62"/>
    </row>
    <row r="31" spans="1:9" x14ac:dyDescent="0.2">
      <c r="A31" s="67"/>
      <c r="B31" s="70"/>
      <c r="C31" s="64"/>
      <c r="D31" s="65"/>
      <c r="E31" s="64"/>
      <c r="F31" s="65"/>
      <c r="G31" s="64">
        <f>G29*I29</f>
        <v>9584.23</v>
      </c>
      <c r="H31" s="65"/>
      <c r="I31" s="63"/>
    </row>
    <row r="32" spans="1:9" x14ac:dyDescent="0.2">
      <c r="A32" s="66">
        <v>7</v>
      </c>
      <c r="B32" s="68" t="s">
        <v>32</v>
      </c>
      <c r="C32" s="18"/>
      <c r="D32" s="19"/>
      <c r="E32" s="24"/>
      <c r="F32" s="25"/>
      <c r="G32" s="71">
        <v>1</v>
      </c>
      <c r="H32" s="72"/>
      <c r="I32" s="61">
        <v>52978.13</v>
      </c>
    </row>
    <row r="33" spans="1:14" x14ac:dyDescent="0.2">
      <c r="A33" s="66"/>
      <c r="B33" s="69"/>
      <c r="C33" s="16"/>
      <c r="D33" s="17"/>
      <c r="E33" s="16"/>
      <c r="F33" s="17"/>
      <c r="G33" s="14"/>
      <c r="H33" s="23"/>
      <c r="I33" s="62"/>
    </row>
    <row r="34" spans="1:14" ht="13.5" thickBot="1" x14ac:dyDescent="0.25">
      <c r="A34" s="67"/>
      <c r="B34" s="70"/>
      <c r="C34" s="42"/>
      <c r="D34" s="43"/>
      <c r="E34" s="26"/>
      <c r="F34" s="27"/>
      <c r="G34" s="42">
        <f>G32*I32</f>
        <v>52978.13</v>
      </c>
      <c r="H34" s="43"/>
      <c r="I34" s="63"/>
    </row>
    <row r="35" spans="1:14" x14ac:dyDescent="0.2">
      <c r="A35" s="28"/>
      <c r="B35" s="31" t="s">
        <v>26</v>
      </c>
      <c r="C35" s="44">
        <f>C16+C19+C22</f>
        <v>71181.516000000003</v>
      </c>
      <c r="D35" s="45"/>
      <c r="E35" s="44">
        <f>E16+E19+E22+E25+E28+E31+E34:F34</f>
        <v>1137121.088</v>
      </c>
      <c r="F35" s="45"/>
      <c r="G35" s="44">
        <f>G16+G19+G22+G25+G28+G31+G34</f>
        <v>1649269.024</v>
      </c>
      <c r="H35" s="45"/>
      <c r="I35" s="29">
        <f>SUM(I14:I34)</f>
        <v>2888348.15</v>
      </c>
    </row>
    <row r="36" spans="1:14" x14ac:dyDescent="0.2">
      <c r="A36" s="30"/>
      <c r="B36" s="32" t="s">
        <v>27</v>
      </c>
      <c r="C36" s="40">
        <v>0.05</v>
      </c>
      <c r="D36" s="41"/>
      <c r="E36" s="40">
        <v>0.38</v>
      </c>
      <c r="F36" s="41"/>
      <c r="G36" s="40">
        <f>G35/I35</f>
        <v>0.5710076965617874</v>
      </c>
      <c r="H36" s="41"/>
      <c r="I36" s="39">
        <v>1</v>
      </c>
    </row>
    <row r="38" spans="1:14" x14ac:dyDescent="0.2">
      <c r="F38" s="38" t="s">
        <v>13</v>
      </c>
      <c r="G38" s="1"/>
      <c r="H38" s="1"/>
      <c r="I38" s="1"/>
      <c r="J38" s="1"/>
      <c r="K38" s="1"/>
      <c r="L38" s="1"/>
      <c r="M38" s="1"/>
      <c r="N38" s="1"/>
    </row>
    <row r="42" spans="1:14" ht="15.75" x14ac:dyDescent="0.2">
      <c r="B42" s="2" t="s">
        <v>6</v>
      </c>
    </row>
    <row r="43" spans="1:14" x14ac:dyDescent="0.2">
      <c r="B43" s="3" t="s">
        <v>7</v>
      </c>
    </row>
    <row r="44" spans="1:14" x14ac:dyDescent="0.2">
      <c r="B44" s="3" t="s">
        <v>8</v>
      </c>
    </row>
    <row r="45" spans="1:14" x14ac:dyDescent="0.2">
      <c r="B45" s="3" t="s">
        <v>9</v>
      </c>
    </row>
    <row r="46" spans="1:14" x14ac:dyDescent="0.2">
      <c r="B46" s="3" t="s">
        <v>10</v>
      </c>
    </row>
    <row r="47" spans="1:14" x14ac:dyDescent="0.2">
      <c r="B47" s="3" t="s">
        <v>11</v>
      </c>
    </row>
  </sheetData>
  <mergeCells count="77">
    <mergeCell ref="I20:I22"/>
    <mergeCell ref="I23:I25"/>
    <mergeCell ref="A12:A13"/>
    <mergeCell ref="B12:B13"/>
    <mergeCell ref="G12:H12"/>
    <mergeCell ref="G23:H23"/>
    <mergeCell ref="C20:D20"/>
    <mergeCell ref="E20:F20"/>
    <mergeCell ref="G22:H22"/>
    <mergeCell ref="C19:D19"/>
    <mergeCell ref="E19:F19"/>
    <mergeCell ref="G19:H19"/>
    <mergeCell ref="E22:F22"/>
    <mergeCell ref="A23:A25"/>
    <mergeCell ref="B23:B25"/>
    <mergeCell ref="A14:A16"/>
    <mergeCell ref="A32:A34"/>
    <mergeCell ref="B32:B34"/>
    <mergeCell ref="G32:H32"/>
    <mergeCell ref="E31:F31"/>
    <mergeCell ref="G31:H31"/>
    <mergeCell ref="A29:A31"/>
    <mergeCell ref="B29:B31"/>
    <mergeCell ref="E29:F29"/>
    <mergeCell ref="C23:D23"/>
    <mergeCell ref="E23:F23"/>
    <mergeCell ref="A26:A28"/>
    <mergeCell ref="B26:B28"/>
    <mergeCell ref="A20:A22"/>
    <mergeCell ref="B20:B22"/>
    <mergeCell ref="C22:D22"/>
    <mergeCell ref="E28:F28"/>
    <mergeCell ref="G25:H25"/>
    <mergeCell ref="G26:H26"/>
    <mergeCell ref="C25:D25"/>
    <mergeCell ref="E25:F25"/>
    <mergeCell ref="C26:D26"/>
    <mergeCell ref="E26:F26"/>
    <mergeCell ref="C14:D14"/>
    <mergeCell ref="C12:D12"/>
    <mergeCell ref="E12:F12"/>
    <mergeCell ref="I12:I13"/>
    <mergeCell ref="E7:E8"/>
    <mergeCell ref="F9:F10"/>
    <mergeCell ref="H7:I7"/>
    <mergeCell ref="H8:I8"/>
    <mergeCell ref="E9:E10"/>
    <mergeCell ref="G9:I10"/>
    <mergeCell ref="I29:I31"/>
    <mergeCell ref="C31:D31"/>
    <mergeCell ref="G29:H29"/>
    <mergeCell ref="I32:I34"/>
    <mergeCell ref="C34:D34"/>
    <mergeCell ref="G34:H34"/>
    <mergeCell ref="A1:I6"/>
    <mergeCell ref="F7:F8"/>
    <mergeCell ref="D9:D10"/>
    <mergeCell ref="D7:D8"/>
    <mergeCell ref="I26:I28"/>
    <mergeCell ref="C28:D28"/>
    <mergeCell ref="I14:I16"/>
    <mergeCell ref="C16:D16"/>
    <mergeCell ref="E16:F16"/>
    <mergeCell ref="G16:H16"/>
    <mergeCell ref="A17:A19"/>
    <mergeCell ref="B17:B19"/>
    <mergeCell ref="C17:D17"/>
    <mergeCell ref="E17:F17"/>
    <mergeCell ref="I17:I19"/>
    <mergeCell ref="B14:B16"/>
    <mergeCell ref="C36:D36"/>
    <mergeCell ref="E36:F36"/>
    <mergeCell ref="G36:H36"/>
    <mergeCell ref="G28:H28"/>
    <mergeCell ref="C35:D35"/>
    <mergeCell ref="E35:F35"/>
    <mergeCell ref="G35:H35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Herton Cavalcanti</dc:creator>
  <cp:lastModifiedBy>Usuário do Windows</cp:lastModifiedBy>
  <cp:lastPrinted>2020-10-02T14:58:46Z</cp:lastPrinted>
  <dcterms:created xsi:type="dcterms:W3CDTF">2009-07-02T17:29:30Z</dcterms:created>
  <dcterms:modified xsi:type="dcterms:W3CDTF">2020-10-05T13:44:50Z</dcterms:modified>
</cp:coreProperties>
</file>